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0 TRANSPARENCIA\Portal de Transparencia\2. Organizativa\1029 Capital social, dotación fundacional y recursos\"/>
    </mc:Choice>
  </mc:AlternateContent>
  <xr:revisionPtr revIDLastSave="0" documentId="13_ncr:1_{3DBF4F55-4706-4926-90B4-A052C3A237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pital Social y recursos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4" l="1"/>
  <c r="E19" i="4"/>
  <c r="E18" i="4"/>
  <c r="E17" i="4"/>
  <c r="G19" i="4" l="1"/>
  <c r="G20" i="4" l="1"/>
  <c r="G17" i="4"/>
  <c r="G21" i="4" l="1"/>
  <c r="G18" i="4"/>
  <c r="G25" i="4"/>
  <c r="G26" i="4" s="1"/>
  <c r="G27" i="4" s="1"/>
  <c r="G29" i="4" s="1"/>
  <c r="G32" i="4" s="1"/>
  <c r="G35" i="4" s="1"/>
  <c r="G39" i="4" s="1"/>
  <c r="G40" i="4" s="1"/>
  <c r="G41" i="4" s="1"/>
  <c r="E21" i="4" l="1"/>
  <c r="D18" i="4" s="1"/>
  <c r="D17" i="4" l="1"/>
  <c r="D20" i="4"/>
  <c r="D19" i="4"/>
  <c r="D21" i="4" l="1"/>
</calcChain>
</file>

<file path=xl/sharedStrings.xml><?xml version="1.0" encoding="utf-8"?>
<sst xmlns="http://schemas.openxmlformats.org/spreadsheetml/2006/main" count="49" uniqueCount="35">
  <si>
    <t>Instituto Tecnológico de Canarias, S.A.</t>
  </si>
  <si>
    <t>GORONA DEL VIENTO EL HIERRO, S.A.</t>
  </si>
  <si>
    <t>Escritura de Constitución Nº 1216 13/12/2004</t>
  </si>
  <si>
    <t>Excmo. Cabildo Insular de El Hierro</t>
  </si>
  <si>
    <t>Unión Eléctrica de Canarias Generación, S.A.</t>
  </si>
  <si>
    <t>Gobierno de Canarias</t>
  </si>
  <si>
    <t>Accionista</t>
  </si>
  <si>
    <t>Documento notarial</t>
  </si>
  <si>
    <t>Porcentaje de participación</t>
  </si>
  <si>
    <t>Valor (€)</t>
  </si>
  <si>
    <t>Nº acciones</t>
  </si>
  <si>
    <t>Acciones (ambas inclusive)</t>
  </si>
  <si>
    <t>Capital escriturado</t>
  </si>
  <si>
    <t>Aportación 2016</t>
  </si>
  <si>
    <t>CAPITAL SOCIAL, DOTACIÓN FUNDACIONAL O PARTICIPACION Y RECURSOS QUE FINANCIAN SUS ACTIVIDADES</t>
  </si>
  <si>
    <r>
      <t xml:space="preserve">Escritura de Constitución </t>
    </r>
    <r>
      <rPr>
        <b/>
        <sz val="10"/>
        <color theme="1"/>
        <rFont val="Calibri"/>
        <family val="2"/>
        <scheme val="minor"/>
      </rPr>
      <t>Nº 1216 13/12/2004</t>
    </r>
  </si>
  <si>
    <r>
      <t xml:space="preserve">Acciones de la </t>
    </r>
    <r>
      <rPr>
        <b/>
        <sz val="10"/>
        <color theme="1"/>
        <rFont val="Calibri"/>
        <family val="2"/>
        <scheme val="minor"/>
      </rPr>
      <t xml:space="preserve">Nº 1 a la 1.080 </t>
    </r>
    <r>
      <rPr>
        <sz val="10"/>
        <color theme="1"/>
        <rFont val="Calibri"/>
        <family val="2"/>
        <scheme val="minor"/>
      </rPr>
      <t xml:space="preserve">                                                   </t>
    </r>
  </si>
  <si>
    <r>
      <t xml:space="preserve">Acciones de la </t>
    </r>
    <r>
      <rPr>
        <b/>
        <sz val="10"/>
        <color theme="1"/>
        <rFont val="Calibri"/>
        <family val="2"/>
        <scheme val="minor"/>
      </rPr>
      <t xml:space="preserve">Nº 1.081 a la 1.260 </t>
    </r>
    <r>
      <rPr>
        <sz val="10"/>
        <color theme="1"/>
        <rFont val="Calibri"/>
        <family val="2"/>
        <scheme val="minor"/>
      </rPr>
      <t xml:space="preserve">                                          </t>
    </r>
  </si>
  <si>
    <r>
      <t xml:space="preserve">Acciones de la </t>
    </r>
    <r>
      <rPr>
        <b/>
        <sz val="10"/>
        <color theme="1"/>
        <rFont val="Calibri"/>
        <family val="2"/>
        <scheme val="minor"/>
      </rPr>
      <t>Nº 1.261 a la 1.800</t>
    </r>
    <r>
      <rPr>
        <sz val="10"/>
        <color theme="1"/>
        <rFont val="Calibri"/>
        <family val="2"/>
        <scheme val="minor"/>
      </rPr>
      <t xml:space="preserve">                                              </t>
    </r>
  </si>
  <si>
    <r>
      <t xml:space="preserve">Escritura de aumento de capital social y modificación de estatutos sociales </t>
    </r>
    <r>
      <rPr>
        <b/>
        <sz val="10"/>
        <color theme="1"/>
        <rFont val="Calibri"/>
        <family val="2"/>
        <scheme val="minor"/>
      </rPr>
      <t>Nº 197 10/09/2008</t>
    </r>
  </si>
  <si>
    <r>
      <t xml:space="preserve">Acciones de la </t>
    </r>
    <r>
      <rPr>
        <b/>
        <sz val="10"/>
        <color theme="1"/>
        <rFont val="Calibri"/>
        <family val="2"/>
        <scheme val="minor"/>
      </rPr>
      <t>Nº 1.801 a la 126.799</t>
    </r>
    <r>
      <rPr>
        <sz val="10"/>
        <color theme="1"/>
        <rFont val="Calibri"/>
        <family val="2"/>
        <scheme val="minor"/>
      </rPr>
      <t xml:space="preserve">                                      </t>
    </r>
  </si>
  <si>
    <r>
      <t xml:space="preserve">Acciones de la </t>
    </r>
    <r>
      <rPr>
        <b/>
        <sz val="10"/>
        <color theme="1"/>
        <rFont val="Calibri"/>
        <family val="2"/>
        <scheme val="minor"/>
      </rPr>
      <t xml:space="preserve">Nº 250.826 a la 368.472                                  </t>
    </r>
  </si>
  <si>
    <r>
      <t xml:space="preserve">Acciones de la </t>
    </r>
    <r>
      <rPr>
        <b/>
        <sz val="10"/>
        <color theme="1"/>
        <rFont val="Calibri"/>
        <family val="2"/>
        <scheme val="minor"/>
      </rPr>
      <t>Nº 446.905 a la 625.589</t>
    </r>
    <r>
      <rPr>
        <sz val="10"/>
        <color theme="1"/>
        <rFont val="Calibri"/>
        <family val="2"/>
        <scheme val="minor"/>
      </rPr>
      <t xml:space="preserve">                                    </t>
    </r>
  </si>
  <si>
    <r>
      <t xml:space="preserve">Acciones de la </t>
    </r>
    <r>
      <rPr>
        <b/>
        <sz val="10"/>
        <color theme="1"/>
        <rFont val="Calibri"/>
        <family val="2"/>
        <scheme val="minor"/>
      </rPr>
      <t>Nº 126.800 a la 219.818</t>
    </r>
    <r>
      <rPr>
        <sz val="10"/>
        <color theme="1"/>
        <rFont val="Calibri"/>
        <family val="2"/>
        <scheme val="minor"/>
      </rPr>
      <t xml:space="preserve">                                </t>
    </r>
  </si>
  <si>
    <r>
      <t xml:space="preserve">Acciones de la </t>
    </r>
    <r>
      <rPr>
        <b/>
        <sz val="10"/>
        <color theme="1"/>
        <rFont val="Calibri"/>
        <family val="2"/>
        <scheme val="minor"/>
      </rPr>
      <t>Nº 368.473 a la 427.296</t>
    </r>
    <r>
      <rPr>
        <sz val="10"/>
        <color theme="1"/>
        <rFont val="Calibri"/>
        <family val="2"/>
        <scheme val="minor"/>
      </rPr>
      <t xml:space="preserve">                                               </t>
    </r>
  </si>
  <si>
    <r>
      <t xml:space="preserve">Acciones de la </t>
    </r>
    <r>
      <rPr>
        <b/>
        <sz val="10"/>
        <color theme="1"/>
        <rFont val="Calibri"/>
        <family val="2"/>
        <scheme val="minor"/>
      </rPr>
      <t>Nº 625.590 a la 684.413</t>
    </r>
    <r>
      <rPr>
        <sz val="10"/>
        <color theme="1"/>
        <rFont val="Calibri"/>
        <family val="2"/>
        <scheme val="minor"/>
      </rPr>
      <t xml:space="preserve">                                    </t>
    </r>
  </si>
  <si>
    <r>
      <t xml:space="preserve">Acciones de la </t>
    </r>
    <r>
      <rPr>
        <b/>
        <sz val="10"/>
        <color theme="1"/>
        <rFont val="Calibri"/>
        <family val="2"/>
        <scheme val="minor"/>
      </rPr>
      <t>Nº 219.819 a la 250.825</t>
    </r>
    <r>
      <rPr>
        <sz val="10"/>
        <color theme="1"/>
        <rFont val="Calibri"/>
        <family val="2"/>
        <scheme val="minor"/>
      </rPr>
      <t xml:space="preserve">                                     </t>
    </r>
  </si>
  <si>
    <r>
      <t xml:space="preserve">Acciones de la </t>
    </r>
    <r>
      <rPr>
        <b/>
        <sz val="10"/>
        <color theme="1"/>
        <rFont val="Calibri"/>
        <family val="2"/>
        <scheme val="minor"/>
      </rPr>
      <t>Nº 427.297 a la 446.904</t>
    </r>
    <r>
      <rPr>
        <sz val="10"/>
        <color theme="1"/>
        <rFont val="Calibri"/>
        <family val="2"/>
        <scheme val="minor"/>
      </rPr>
      <t xml:space="preserve">                                 </t>
    </r>
  </si>
  <si>
    <r>
      <t xml:space="preserve">Acciones de la </t>
    </r>
    <r>
      <rPr>
        <b/>
        <sz val="10"/>
        <color theme="1"/>
        <rFont val="Calibri"/>
        <family val="2"/>
        <scheme val="minor"/>
      </rPr>
      <t>Nº 684.414 a la 704.021</t>
    </r>
    <r>
      <rPr>
        <sz val="10"/>
        <color theme="1"/>
        <rFont val="Calibri"/>
        <family val="2"/>
        <scheme val="minor"/>
      </rPr>
      <t xml:space="preserve">                                      </t>
    </r>
  </si>
  <si>
    <r>
      <t xml:space="preserve">Escritura de ejecución de aumento de capital social </t>
    </r>
    <r>
      <rPr>
        <b/>
        <sz val="10"/>
        <color theme="1"/>
        <rFont val="Calibri"/>
        <family val="2"/>
        <scheme val="minor"/>
      </rPr>
      <t>Nº 15 13/01/2015</t>
    </r>
  </si>
  <si>
    <r>
      <t xml:space="preserve">Acciones de la </t>
    </r>
    <r>
      <rPr>
        <b/>
        <sz val="10"/>
        <color theme="1"/>
        <rFont val="Calibri"/>
        <family val="2"/>
        <scheme val="minor"/>
      </rPr>
      <t>Nº 704.022</t>
    </r>
    <r>
      <rPr>
        <sz val="10"/>
        <color theme="1"/>
        <rFont val="Calibri"/>
        <family val="2"/>
        <scheme val="minor"/>
      </rPr>
      <t xml:space="preserve">  a la </t>
    </r>
    <r>
      <rPr>
        <b/>
        <sz val="10"/>
        <color theme="1"/>
        <rFont val="Calibri"/>
        <family val="2"/>
        <scheme val="minor"/>
      </rPr>
      <t>792.257</t>
    </r>
    <r>
      <rPr>
        <sz val="10"/>
        <color theme="1"/>
        <rFont val="Calibri"/>
        <family val="2"/>
        <scheme val="minor"/>
      </rPr>
      <t xml:space="preserve">                                   </t>
    </r>
  </si>
  <si>
    <r>
      <t xml:space="preserve">Acciones de la </t>
    </r>
    <r>
      <rPr>
        <b/>
        <sz val="10"/>
        <rFont val="Calibri"/>
        <family val="2"/>
        <scheme val="minor"/>
      </rPr>
      <t>Nº 792.258</t>
    </r>
    <r>
      <rPr>
        <sz val="10"/>
        <rFont val="Calibri"/>
        <family val="2"/>
        <scheme val="minor"/>
      </rPr>
      <t xml:space="preserve">  a la </t>
    </r>
    <r>
      <rPr>
        <b/>
        <sz val="10"/>
        <rFont val="Calibri"/>
        <family val="2"/>
        <scheme val="minor"/>
      </rPr>
      <t>880.492</t>
    </r>
    <r>
      <rPr>
        <sz val="10"/>
        <rFont val="Calibri"/>
        <family val="2"/>
        <scheme val="minor"/>
      </rPr>
      <t xml:space="preserve">                                  </t>
    </r>
  </si>
  <si>
    <r>
      <t>Escritura de ejecución de aumento de capital social</t>
    </r>
    <r>
      <rPr>
        <b/>
        <sz val="10"/>
        <color theme="1"/>
        <rFont val="Calibri"/>
        <family val="2"/>
        <scheme val="minor"/>
      </rPr>
      <t xml:space="preserve"> Nº 15 13/01/2015</t>
    </r>
  </si>
  <si>
    <r>
      <t xml:space="preserve">Acciones de la </t>
    </r>
    <r>
      <rPr>
        <b/>
        <sz val="10"/>
        <color theme="1"/>
        <rFont val="Calibri"/>
        <family val="2"/>
        <scheme val="minor"/>
      </rPr>
      <t>Nº 880.493</t>
    </r>
    <r>
      <rPr>
        <sz val="10"/>
        <color theme="1"/>
        <rFont val="Calibri"/>
        <family val="2"/>
        <scheme val="minor"/>
      </rPr>
      <t xml:space="preserve">  a la </t>
    </r>
    <r>
      <rPr>
        <b/>
        <sz val="10"/>
        <color theme="1"/>
        <rFont val="Calibri"/>
        <family val="2"/>
        <scheme val="minor"/>
      </rPr>
      <t>909.904</t>
    </r>
    <r>
      <rPr>
        <sz val="10"/>
        <color theme="1"/>
        <rFont val="Calibri"/>
        <family val="2"/>
        <scheme val="minor"/>
      </rPr>
      <t xml:space="preserve">                                </t>
    </r>
  </si>
  <si>
    <t>Actualizado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</si>
</sst>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3" fillId="0" borderId="0" xfId="0" applyFont="1"/>
    <xf numFmtId="10" fontId="3" fillId="0" borderId="0" xfId="0" applyNumberFormat="1" applyFont="1"/>
    <xf numFmtId="4" fontId="3" fillId="0" borderId="0" xfId="0" applyNumberFormat="1" applyFont="1"/>
    <xf numFmtId="0" fontId="2" fillId="4" borderId="5" xfId="0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right" vertical="center"/>
    </xf>
    <xf numFmtId="0" fontId="7" fillId="0" borderId="0" xfId="0" applyFont="1"/>
    <xf numFmtId="9" fontId="8" fillId="2" borderId="0" xfId="0" applyNumberFormat="1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4" fontId="7" fillId="2" borderId="7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4" fontId="7" fillId="2" borderId="0" xfId="0" applyNumberFormat="1" applyFont="1" applyFill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8" fillId="2" borderId="0" xfId="0" applyNumberFormat="1" applyFont="1" applyFill="1" applyAlignment="1">
      <alignment vertical="center"/>
    </xf>
    <xf numFmtId="4" fontId="7" fillId="0" borderId="0" xfId="0" applyNumberFormat="1" applyFont="1"/>
    <xf numFmtId="0" fontId="8" fillId="0" borderId="0" xfId="0" applyFont="1"/>
    <xf numFmtId="0" fontId="6" fillId="6" borderId="11" xfId="1" applyFont="1" applyFill="1" applyBorder="1" applyAlignment="1" applyProtection="1">
      <alignment horizontal="center" vertical="center"/>
    </xf>
    <xf numFmtId="0" fontId="6" fillId="6" borderId="0" xfId="1" applyFont="1" applyFill="1" applyBorder="1" applyAlignment="1" applyProtection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4" fontId="7" fillId="2" borderId="5" xfId="0" applyNumberFormat="1" applyFont="1" applyFill="1" applyBorder="1" applyAlignment="1">
      <alignment horizontal="right" vertical="center"/>
    </xf>
    <xf numFmtId="4" fontId="7" fillId="2" borderId="6" xfId="0" applyNumberFormat="1" applyFont="1" applyFill="1" applyBorder="1" applyAlignment="1">
      <alignment horizontal="right" vertical="center"/>
    </xf>
    <xf numFmtId="4" fontId="8" fillId="2" borderId="10" xfId="0" applyNumberFormat="1" applyFont="1" applyFill="1" applyBorder="1" applyAlignment="1">
      <alignment horizontal="right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right" vertical="center"/>
    </xf>
    <xf numFmtId="4" fontId="7" fillId="2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right" vertical="center"/>
    </xf>
    <xf numFmtId="4" fontId="7" fillId="2" borderId="2" xfId="0" applyNumberFormat="1" applyFont="1" applyFill="1" applyBorder="1" applyAlignment="1">
      <alignment horizontal="right" vertical="center"/>
    </xf>
    <xf numFmtId="4" fontId="7" fillId="2" borderId="13" xfId="0" applyNumberFormat="1" applyFont="1" applyFill="1" applyBorder="1" applyAlignment="1">
      <alignment horizontal="right" vertical="center"/>
    </xf>
    <xf numFmtId="4" fontId="7" fillId="2" borderId="4" xfId="0" applyNumberFormat="1" applyFont="1" applyFill="1" applyBorder="1" applyAlignment="1">
      <alignment horizontal="right" vertical="center"/>
    </xf>
    <xf numFmtId="4" fontId="9" fillId="2" borderId="5" xfId="0" applyNumberFormat="1" applyFont="1" applyFill="1" applyBorder="1" applyAlignment="1">
      <alignment horizontal="right" vertical="center"/>
    </xf>
    <xf numFmtId="4" fontId="9" fillId="2" borderId="6" xfId="0" applyNumberFormat="1" applyFont="1" applyFill="1" applyBorder="1" applyAlignment="1">
      <alignment horizontal="right" vertical="center"/>
    </xf>
    <xf numFmtId="4" fontId="9" fillId="2" borderId="12" xfId="0" applyNumberFormat="1" applyFont="1" applyFill="1" applyBorder="1" applyAlignment="1">
      <alignment horizontal="right" vertical="center"/>
    </xf>
    <xf numFmtId="4" fontId="9" fillId="2" borderId="2" xfId="0" applyNumberFormat="1" applyFont="1" applyFill="1" applyBorder="1" applyAlignment="1">
      <alignment horizontal="right" vertical="center"/>
    </xf>
    <xf numFmtId="4" fontId="7" fillId="2" borderId="7" xfId="0" applyNumberFormat="1" applyFont="1" applyFill="1" applyBorder="1" applyAlignment="1">
      <alignment horizontal="right" vertical="center"/>
    </xf>
    <xf numFmtId="4" fontId="7" fillId="2" borderId="8" xfId="0" applyNumberFormat="1" applyFont="1" applyFill="1" applyBorder="1" applyAlignment="1">
      <alignment horizontal="right" vertical="center"/>
    </xf>
    <xf numFmtId="4" fontId="7" fillId="2" borderId="9" xfId="0" applyNumberFormat="1" applyFont="1" applyFill="1" applyBorder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339933"/>
      <color rgb="FF00CC66"/>
      <color rgb="FF43C531"/>
      <color rgb="FF3AAB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1437005</xdr:colOff>
      <xdr:row>9</xdr:row>
      <xdr:rowOff>142240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99EB62-CEB7-4643-9EB1-BD1899041EBB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3825" t="-1" b="4481"/>
        <a:stretch/>
      </xdr:blipFill>
      <xdr:spPr bwMode="auto">
        <a:xfrm>
          <a:off x="762000" y="142875"/>
          <a:ext cx="1437005" cy="12852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2:H52"/>
  <sheetViews>
    <sheetView showGridLines="0" tabSelected="1" topLeftCell="A25" workbookViewId="0">
      <selection activeCell="B46" sqref="B46"/>
    </sheetView>
  </sheetViews>
  <sheetFormatPr baseColWidth="10" defaultRowHeight="11.25" x14ac:dyDescent="0.2"/>
  <cols>
    <col min="1" max="1" width="11.42578125" style="1"/>
    <col min="2" max="2" width="40.7109375" style="1" customWidth="1"/>
    <col min="3" max="3" width="76" style="1" bestFit="1" customWidth="1"/>
    <col min="4" max="4" width="33" style="1" bestFit="1" customWidth="1"/>
    <col min="5" max="5" width="4.7109375" style="1" customWidth="1"/>
    <col min="6" max="6" width="11.28515625" style="1" customWidth="1"/>
    <col min="7" max="7" width="19.140625" style="1" customWidth="1"/>
    <col min="8" max="16384" width="11.42578125" style="1"/>
  </cols>
  <sheetData>
    <row r="12" spans="2:7" ht="30" customHeight="1" x14ac:dyDescent="0.2">
      <c r="B12" s="27" t="s">
        <v>1</v>
      </c>
      <c r="C12" s="27"/>
      <c r="D12" s="27"/>
      <c r="E12" s="27"/>
      <c r="F12" s="27"/>
      <c r="G12" s="27"/>
    </row>
    <row r="14" spans="2:7" ht="20.25" customHeight="1" x14ac:dyDescent="0.2">
      <c r="B14" s="25" t="s">
        <v>14</v>
      </c>
      <c r="C14" s="26"/>
      <c r="D14" s="26"/>
      <c r="E14" s="26"/>
      <c r="F14" s="26"/>
      <c r="G14" s="26"/>
    </row>
    <row r="16" spans="2:7" ht="20.25" customHeight="1" x14ac:dyDescent="0.2">
      <c r="B16" s="39" t="s">
        <v>6</v>
      </c>
      <c r="C16" s="40"/>
      <c r="D16" s="4" t="s">
        <v>8</v>
      </c>
      <c r="E16" s="41" t="s">
        <v>9</v>
      </c>
      <c r="F16" s="42"/>
      <c r="G16" s="4" t="s">
        <v>10</v>
      </c>
    </row>
    <row r="17" spans="2:8" ht="21" customHeight="1" x14ac:dyDescent="0.2">
      <c r="B17" s="34" t="s">
        <v>3</v>
      </c>
      <c r="C17" s="35"/>
      <c r="D17" s="5">
        <f>E17/E21</f>
        <v>0.658181522446324</v>
      </c>
      <c r="E17" s="36">
        <f>+E25+E29+E39+E40</f>
        <v>20361988</v>
      </c>
      <c r="F17" s="37"/>
      <c r="G17" s="6">
        <f>E17/34</f>
        <v>598882</v>
      </c>
    </row>
    <row r="18" spans="2:8" ht="21" customHeight="1" x14ac:dyDescent="0.2">
      <c r="B18" s="34" t="s">
        <v>4</v>
      </c>
      <c r="C18" s="35"/>
      <c r="D18" s="5">
        <f>E18/E21</f>
        <v>0.23212009178990312</v>
      </c>
      <c r="E18" s="36">
        <f>+E27+E32</f>
        <v>7181038</v>
      </c>
      <c r="F18" s="37"/>
      <c r="G18" s="6">
        <f t="shared" ref="G18:G20" si="0">E18/34</f>
        <v>211207</v>
      </c>
      <c r="H18" s="2"/>
    </row>
    <row r="19" spans="2:8" ht="21" customHeight="1" x14ac:dyDescent="0.2">
      <c r="B19" s="34" t="s">
        <v>0</v>
      </c>
      <c r="C19" s="35"/>
      <c r="D19" s="5">
        <f>E19/E21</f>
        <v>7.7374096607993811E-2</v>
      </c>
      <c r="E19" s="36">
        <f>+E26+E35</f>
        <v>2393702</v>
      </c>
      <c r="F19" s="37"/>
      <c r="G19" s="6">
        <f t="shared" si="0"/>
        <v>70403</v>
      </c>
    </row>
    <row r="20" spans="2:8" ht="21" customHeight="1" x14ac:dyDescent="0.2">
      <c r="B20" s="34" t="s">
        <v>5</v>
      </c>
      <c r="C20" s="35"/>
      <c r="D20" s="5">
        <f>E20/E21</f>
        <v>3.2324289155779069E-2</v>
      </c>
      <c r="E20" s="36">
        <f>E41</f>
        <v>1000008</v>
      </c>
      <c r="F20" s="37"/>
      <c r="G20" s="6">
        <f t="shared" si="0"/>
        <v>29412</v>
      </c>
    </row>
    <row r="21" spans="2:8" ht="21" customHeight="1" x14ac:dyDescent="0.2">
      <c r="B21" s="7"/>
      <c r="C21" s="7"/>
      <c r="D21" s="8">
        <f>SUM(D17:D20)</f>
        <v>1</v>
      </c>
      <c r="E21" s="38">
        <f>SUM(E17:F20)</f>
        <v>30936736</v>
      </c>
      <c r="F21" s="38"/>
      <c r="G21" s="9">
        <f>SUM(G17:G20)</f>
        <v>909904</v>
      </c>
    </row>
    <row r="22" spans="2:8" ht="12.75" x14ac:dyDescent="0.2">
      <c r="B22" s="7"/>
      <c r="C22" s="7"/>
      <c r="D22" s="7"/>
      <c r="E22" s="7"/>
      <c r="F22" s="7"/>
      <c r="G22" s="7"/>
    </row>
    <row r="23" spans="2:8" ht="20.25" customHeight="1" x14ac:dyDescent="0.2">
      <c r="B23" s="10" t="s">
        <v>6</v>
      </c>
      <c r="C23" s="4" t="s">
        <v>7</v>
      </c>
      <c r="D23" s="10" t="s">
        <v>11</v>
      </c>
      <c r="E23" s="39" t="s">
        <v>9</v>
      </c>
      <c r="F23" s="40"/>
      <c r="G23" s="10" t="s">
        <v>12</v>
      </c>
    </row>
    <row r="24" spans="2:8" ht="12.75" x14ac:dyDescent="0.2">
      <c r="B24" s="7"/>
      <c r="C24" s="7"/>
      <c r="D24" s="7"/>
      <c r="E24" s="7"/>
      <c r="F24" s="7"/>
      <c r="G24" s="7"/>
    </row>
    <row r="25" spans="2:8" ht="21" customHeight="1" x14ac:dyDescent="0.2">
      <c r="B25" s="11" t="s">
        <v>3</v>
      </c>
      <c r="C25" s="31" t="s">
        <v>15</v>
      </c>
      <c r="D25" s="12" t="s">
        <v>16</v>
      </c>
      <c r="E25" s="43">
        <v>36720</v>
      </c>
      <c r="F25" s="44"/>
      <c r="G25" s="13">
        <f>E25</f>
        <v>36720</v>
      </c>
    </row>
    <row r="26" spans="2:8" ht="21" customHeight="1" x14ac:dyDescent="0.2">
      <c r="B26" s="11" t="s">
        <v>0</v>
      </c>
      <c r="C26" s="32" t="s">
        <v>2</v>
      </c>
      <c r="D26" s="12" t="s">
        <v>17</v>
      </c>
      <c r="E26" s="36">
        <v>6120</v>
      </c>
      <c r="F26" s="37"/>
      <c r="G26" s="13">
        <f>E26+G25</f>
        <v>42840</v>
      </c>
    </row>
    <row r="27" spans="2:8" ht="21" customHeight="1" x14ac:dyDescent="0.2">
      <c r="B27" s="14" t="s">
        <v>4</v>
      </c>
      <c r="C27" s="32" t="s">
        <v>2</v>
      </c>
      <c r="D27" s="15" t="s">
        <v>18</v>
      </c>
      <c r="E27" s="43">
        <v>18360</v>
      </c>
      <c r="F27" s="44"/>
      <c r="G27" s="16">
        <f>E27+G26</f>
        <v>61200</v>
      </c>
    </row>
    <row r="28" spans="2:8" ht="12.75" x14ac:dyDescent="0.2">
      <c r="B28" s="7"/>
      <c r="C28" s="7"/>
      <c r="D28" s="7"/>
      <c r="E28" s="7"/>
      <c r="F28" s="7"/>
      <c r="G28" s="7"/>
    </row>
    <row r="29" spans="2:8" ht="21" customHeight="1" x14ac:dyDescent="0.2">
      <c r="B29" s="28" t="s">
        <v>3</v>
      </c>
      <c r="C29" s="31" t="s">
        <v>19</v>
      </c>
      <c r="D29" s="17" t="s">
        <v>20</v>
      </c>
      <c r="E29" s="45">
        <v>14325254</v>
      </c>
      <c r="F29" s="46"/>
      <c r="G29" s="43">
        <f>G27+E29</f>
        <v>14386454</v>
      </c>
    </row>
    <row r="30" spans="2:8" ht="21" customHeight="1" x14ac:dyDescent="0.2">
      <c r="B30" s="29"/>
      <c r="C30" s="32"/>
      <c r="D30" s="17" t="s">
        <v>21</v>
      </c>
      <c r="E30" s="43"/>
      <c r="F30" s="44"/>
      <c r="G30" s="43"/>
    </row>
    <row r="31" spans="2:8" ht="21" customHeight="1" x14ac:dyDescent="0.2">
      <c r="B31" s="30"/>
      <c r="C31" s="33"/>
      <c r="D31" s="17" t="s">
        <v>22</v>
      </c>
      <c r="E31" s="47"/>
      <c r="F31" s="48"/>
      <c r="G31" s="43"/>
    </row>
    <row r="32" spans="2:8" ht="21" customHeight="1" x14ac:dyDescent="0.2">
      <c r="B32" s="28" t="s">
        <v>4</v>
      </c>
      <c r="C32" s="31" t="s">
        <v>19</v>
      </c>
      <c r="D32" s="17" t="s">
        <v>23</v>
      </c>
      <c r="E32" s="45">
        <v>7162678</v>
      </c>
      <c r="F32" s="46"/>
      <c r="G32" s="53">
        <f>E32+G29</f>
        <v>21549132</v>
      </c>
    </row>
    <row r="33" spans="2:7" ht="21" customHeight="1" x14ac:dyDescent="0.2">
      <c r="B33" s="29"/>
      <c r="C33" s="32"/>
      <c r="D33" s="17" t="s">
        <v>24</v>
      </c>
      <c r="E33" s="43"/>
      <c r="F33" s="44"/>
      <c r="G33" s="54"/>
    </row>
    <row r="34" spans="2:7" ht="21" customHeight="1" x14ac:dyDescent="0.2">
      <c r="B34" s="30"/>
      <c r="C34" s="33"/>
      <c r="D34" s="17" t="s">
        <v>25</v>
      </c>
      <c r="E34" s="47"/>
      <c r="F34" s="48"/>
      <c r="G34" s="55"/>
    </row>
    <row r="35" spans="2:7" ht="21" customHeight="1" x14ac:dyDescent="0.2">
      <c r="B35" s="28" t="s">
        <v>0</v>
      </c>
      <c r="C35" s="31" t="s">
        <v>19</v>
      </c>
      <c r="D35" s="17" t="s">
        <v>26</v>
      </c>
      <c r="E35" s="45">
        <v>2387582</v>
      </c>
      <c r="F35" s="46"/>
      <c r="G35" s="43">
        <f>E35+G32</f>
        <v>23936714</v>
      </c>
    </row>
    <row r="36" spans="2:7" ht="21" customHeight="1" x14ac:dyDescent="0.2">
      <c r="B36" s="29"/>
      <c r="C36" s="32"/>
      <c r="D36" s="17" t="s">
        <v>27</v>
      </c>
      <c r="E36" s="43"/>
      <c r="F36" s="44"/>
      <c r="G36" s="43"/>
    </row>
    <row r="37" spans="2:7" ht="21" customHeight="1" x14ac:dyDescent="0.2">
      <c r="B37" s="30"/>
      <c r="C37" s="33"/>
      <c r="D37" s="17" t="s">
        <v>28</v>
      </c>
      <c r="E37" s="47"/>
      <c r="F37" s="48"/>
      <c r="G37" s="43"/>
    </row>
    <row r="38" spans="2:7" ht="12.75" x14ac:dyDescent="0.2">
      <c r="B38" s="7"/>
      <c r="C38" s="7"/>
      <c r="D38" s="7"/>
      <c r="E38" s="7"/>
      <c r="F38" s="7"/>
      <c r="G38" s="7"/>
    </row>
    <row r="39" spans="2:7" ht="24" customHeight="1" x14ac:dyDescent="0.2">
      <c r="B39" s="14" t="s">
        <v>3</v>
      </c>
      <c r="C39" s="15" t="s">
        <v>29</v>
      </c>
      <c r="D39" s="12" t="s">
        <v>30</v>
      </c>
      <c r="E39" s="49">
        <v>3000024</v>
      </c>
      <c r="F39" s="50"/>
      <c r="G39" s="18">
        <f>E39+G35</f>
        <v>26936738</v>
      </c>
    </row>
    <row r="40" spans="2:7" ht="24" customHeight="1" x14ac:dyDescent="0.2">
      <c r="B40" s="19" t="s">
        <v>3</v>
      </c>
      <c r="C40" s="20" t="s">
        <v>13</v>
      </c>
      <c r="D40" s="21" t="s">
        <v>31</v>
      </c>
      <c r="E40" s="49">
        <v>2999990</v>
      </c>
      <c r="F40" s="50"/>
      <c r="G40" s="13">
        <f>E40+G39</f>
        <v>29936728</v>
      </c>
    </row>
    <row r="41" spans="2:7" ht="24" customHeight="1" x14ac:dyDescent="0.2">
      <c r="B41" s="11" t="s">
        <v>5</v>
      </c>
      <c r="C41" s="15" t="s">
        <v>32</v>
      </c>
      <c r="D41" s="12" t="s">
        <v>33</v>
      </c>
      <c r="E41" s="51">
        <v>1000008</v>
      </c>
      <c r="F41" s="52"/>
      <c r="G41" s="22">
        <f>E41+G40</f>
        <v>30936736</v>
      </c>
    </row>
    <row r="42" spans="2:7" ht="12.75" x14ac:dyDescent="0.2">
      <c r="B42" s="7"/>
      <c r="C42" s="7"/>
      <c r="D42" s="7"/>
      <c r="E42" s="23"/>
      <c r="F42" s="7"/>
      <c r="G42" s="7"/>
    </row>
    <row r="43" spans="2:7" ht="12.75" x14ac:dyDescent="0.2">
      <c r="B43" s="7"/>
      <c r="C43" s="7"/>
      <c r="D43" s="7"/>
      <c r="E43" s="7"/>
      <c r="F43" s="7"/>
      <c r="G43" s="7"/>
    </row>
    <row r="44" spans="2:7" ht="12.75" x14ac:dyDescent="0.2">
      <c r="B44" s="7"/>
      <c r="C44" s="7"/>
      <c r="D44" s="7"/>
      <c r="E44" s="23"/>
      <c r="F44" s="7"/>
      <c r="G44" s="7"/>
    </row>
    <row r="45" spans="2:7" ht="12.75" x14ac:dyDescent="0.2">
      <c r="B45" s="24" t="s">
        <v>34</v>
      </c>
      <c r="C45" s="7"/>
      <c r="D45" s="7"/>
      <c r="E45" s="23"/>
      <c r="F45" s="7"/>
      <c r="G45" s="7"/>
    </row>
    <row r="46" spans="2:7" x14ac:dyDescent="0.2">
      <c r="E46" s="3"/>
    </row>
    <row r="47" spans="2:7" x14ac:dyDescent="0.2">
      <c r="E47" s="3"/>
    </row>
    <row r="50" spans="5:5" x14ac:dyDescent="0.2">
      <c r="E50" s="3"/>
    </row>
    <row r="51" spans="5:5" x14ac:dyDescent="0.2">
      <c r="E51" s="3"/>
    </row>
    <row r="52" spans="5:5" x14ac:dyDescent="0.2">
      <c r="E52" s="3"/>
    </row>
  </sheetData>
  <mergeCells count="33">
    <mergeCell ref="E29:F31"/>
    <mergeCell ref="E39:F39"/>
    <mergeCell ref="E40:F40"/>
    <mergeCell ref="E41:F41"/>
    <mergeCell ref="G29:G31"/>
    <mergeCell ref="E32:F34"/>
    <mergeCell ref="G32:G34"/>
    <mergeCell ref="E35:F37"/>
    <mergeCell ref="G35:G37"/>
    <mergeCell ref="E17:F17"/>
    <mergeCell ref="C25:C27"/>
    <mergeCell ref="B20:C20"/>
    <mergeCell ref="E20:F20"/>
    <mergeCell ref="E23:F23"/>
    <mergeCell ref="E25:F25"/>
    <mergeCell ref="E26:F26"/>
    <mergeCell ref="E27:F27"/>
    <mergeCell ref="B14:G14"/>
    <mergeCell ref="B12:G12"/>
    <mergeCell ref="B35:B37"/>
    <mergeCell ref="C35:C37"/>
    <mergeCell ref="B18:C18"/>
    <mergeCell ref="E18:F18"/>
    <mergeCell ref="B19:C19"/>
    <mergeCell ref="E19:F19"/>
    <mergeCell ref="E21:F21"/>
    <mergeCell ref="B32:B34"/>
    <mergeCell ref="C32:C34"/>
    <mergeCell ref="B29:B31"/>
    <mergeCell ref="C29:C31"/>
    <mergeCell ref="B16:C16"/>
    <mergeCell ref="E16:F16"/>
    <mergeCell ref="B17:C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Capital Social y recursos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 Linares</dc:creator>
  <cp:lastModifiedBy>Monica Herrera Dorta</cp:lastModifiedBy>
  <cp:lastPrinted>2020-11-05T13:53:56Z</cp:lastPrinted>
  <dcterms:created xsi:type="dcterms:W3CDTF">2014-02-05T08:01:36Z</dcterms:created>
  <dcterms:modified xsi:type="dcterms:W3CDTF">2022-03-30T11:41:54Z</dcterms:modified>
</cp:coreProperties>
</file>